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wner\Desktop\טבלאות לאתר\tables sexes and age internal\8-antibiotic_treatment\"/>
    </mc:Choice>
  </mc:AlternateContent>
  <xr:revisionPtr revIDLastSave="0" documentId="13_ncr:1_{DE93B021-BFFA-48F7-86E2-BCBB9FCA49EE}" xr6:coauthVersionLast="47" xr6:coauthVersionMax="47" xr10:uidLastSave="{00000000-0000-0000-0000-000000000000}"/>
  <bookViews>
    <workbookView xWindow="-110" yWindow="-110" windowWidth="19420" windowHeight="10300" activeTab="5" xr2:uid="{00000000-000D-0000-FFFF-FFFF00000000}"/>
  </bookViews>
  <sheets>
    <sheet name="2022" sheetId="1" r:id="rId1"/>
    <sheet name="2021" sheetId="2" r:id="rId2"/>
    <sheet name="2020" sheetId="3" r:id="rId3"/>
    <sheet name="2019" sheetId="4" r:id="rId4"/>
    <sheet name="2018" sheetId="5" r:id="rId5"/>
    <sheet name="2017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6" l="1"/>
  <c r="C14" i="6"/>
  <c r="E13" i="6"/>
  <c r="D13" i="6"/>
  <c r="C13" i="6"/>
  <c r="F13" i="6" s="1"/>
  <c r="E12" i="6"/>
  <c r="D12" i="6"/>
  <c r="D14" i="6" s="1"/>
  <c r="C12" i="6"/>
  <c r="F12" i="6" s="1"/>
  <c r="F14" i="6" s="1"/>
  <c r="E11" i="6"/>
  <c r="D11" i="6"/>
  <c r="C11" i="6"/>
  <c r="F10" i="6"/>
  <c r="F9" i="6"/>
  <c r="F11" i="6" s="1"/>
  <c r="E8" i="6"/>
  <c r="D8" i="6"/>
  <c r="C8" i="6"/>
  <c r="F7" i="6"/>
  <c r="F6" i="6"/>
  <c r="F8" i="6" s="1"/>
  <c r="E13" i="5"/>
  <c r="D13" i="5"/>
  <c r="C13" i="5"/>
  <c r="F13" i="5" s="1"/>
  <c r="E12" i="5"/>
  <c r="E14" i="5" s="1"/>
  <c r="D12" i="5"/>
  <c r="D14" i="5" s="1"/>
  <c r="C12" i="5"/>
  <c r="F12" i="5" s="1"/>
  <c r="F14" i="5" s="1"/>
  <c r="E11" i="5"/>
  <c r="D11" i="5"/>
  <c r="C11" i="5"/>
  <c r="F10" i="5"/>
  <c r="F9" i="5"/>
  <c r="F11" i="5" s="1"/>
  <c r="E8" i="5"/>
  <c r="D8" i="5"/>
  <c r="C8" i="5"/>
  <c r="F7" i="5"/>
  <c r="F6" i="5"/>
  <c r="F8" i="5" s="1"/>
  <c r="E14" i="4"/>
  <c r="E13" i="4"/>
  <c r="D13" i="4"/>
  <c r="C13" i="4"/>
  <c r="F13" i="4" s="1"/>
  <c r="E12" i="4"/>
  <c r="D12" i="4"/>
  <c r="D14" i="4" s="1"/>
  <c r="C12" i="4"/>
  <c r="F12" i="4" s="1"/>
  <c r="E11" i="4"/>
  <c r="D11" i="4"/>
  <c r="C11" i="4"/>
  <c r="F10" i="4"/>
  <c r="F9" i="4"/>
  <c r="F11" i="4" s="1"/>
  <c r="E8" i="4"/>
  <c r="D8" i="4"/>
  <c r="C8" i="4"/>
  <c r="F7" i="4"/>
  <c r="F6" i="4"/>
  <c r="F8" i="4" s="1"/>
  <c r="E13" i="3"/>
  <c r="D13" i="3"/>
  <c r="C13" i="3"/>
  <c r="F13" i="3" s="1"/>
  <c r="E12" i="3"/>
  <c r="E14" i="3" s="1"/>
  <c r="D12" i="3"/>
  <c r="D14" i="3" s="1"/>
  <c r="C12" i="3"/>
  <c r="F12" i="3" s="1"/>
  <c r="E11" i="3"/>
  <c r="D11" i="3"/>
  <c r="C11" i="3"/>
  <c r="F10" i="3"/>
  <c r="F9" i="3"/>
  <c r="F11" i="3" s="1"/>
  <c r="E8" i="3"/>
  <c r="D8" i="3"/>
  <c r="C8" i="3"/>
  <c r="F7" i="3"/>
  <c r="F6" i="3"/>
  <c r="F8" i="3" s="1"/>
  <c r="E14" i="2"/>
  <c r="C14" i="2"/>
  <c r="E13" i="2"/>
  <c r="D13" i="2"/>
  <c r="C13" i="2"/>
  <c r="F13" i="2" s="1"/>
  <c r="E12" i="2"/>
  <c r="D12" i="2"/>
  <c r="D14" i="2" s="1"/>
  <c r="C12" i="2"/>
  <c r="F12" i="2" s="1"/>
  <c r="E11" i="2"/>
  <c r="D11" i="2"/>
  <c r="C11" i="2"/>
  <c r="F10" i="2"/>
  <c r="F9" i="2"/>
  <c r="F11" i="2" s="1"/>
  <c r="E8" i="2"/>
  <c r="D8" i="2"/>
  <c r="C8" i="2"/>
  <c r="F7" i="2"/>
  <c r="F6" i="2"/>
  <c r="F8" i="2" s="1"/>
  <c r="E14" i="1"/>
  <c r="E13" i="1"/>
  <c r="D13" i="1"/>
  <c r="C13" i="1"/>
  <c r="F13" i="1" s="1"/>
  <c r="E12" i="1"/>
  <c r="D12" i="1"/>
  <c r="D14" i="1" s="1"/>
  <c r="C12" i="1"/>
  <c r="F12" i="1" s="1"/>
  <c r="E11" i="1"/>
  <c r="D11" i="1"/>
  <c r="C11" i="1"/>
  <c r="F10" i="1"/>
  <c r="F9" i="1"/>
  <c r="F11" i="1" s="1"/>
  <c r="E8" i="1"/>
  <c r="D8" i="1"/>
  <c r="C8" i="1"/>
  <c r="F7" i="1"/>
  <c r="F6" i="1"/>
  <c r="F8" i="1" s="1"/>
  <c r="F14" i="1" l="1"/>
  <c r="F14" i="2"/>
  <c r="F14" i="3"/>
  <c r="F14" i="4"/>
  <c r="C14" i="1"/>
  <c r="C14" i="3"/>
  <c r="C14" i="4"/>
  <c r="C14" i="5"/>
</calcChain>
</file>

<file path=xl/sharedStrings.xml><?xml version="1.0" encoding="utf-8"?>
<sst xmlns="http://schemas.openxmlformats.org/spreadsheetml/2006/main" count="150" uniqueCount="25">
  <si>
    <t>2022</t>
  </si>
  <si>
    <t>היקף השימוש בתרופות אנטיביוטיות סיסטמיות, רכישות ל-1000 איש לשנה, לפי מין וקבוצת גיל,  מספרים מוחלטים ושיעורים, 2022</t>
  </si>
  <si>
    <t>קבוצת גיל</t>
  </si>
  <si>
    <t>מין</t>
  </si>
  <si>
    <t xml:space="preserve"> </t>
  </si>
  <si>
    <t>00-19</t>
  </si>
  <si>
    <t>20-64</t>
  </si>
  <si>
    <t>זכר</t>
  </si>
  <si>
    <t>מונה</t>
  </si>
  <si>
    <t>מכנה</t>
  </si>
  <si>
    <t>סה"כ</t>
  </si>
  <si>
    <t>רכישות</t>
  </si>
  <si>
    <t>נקבה</t>
  </si>
  <si>
    <t>מקור: התכנית הלאומית למדדי איכות לרפואת הקהילה בישראל</t>
  </si>
  <si>
    <t>2021</t>
  </si>
  <si>
    <t>היקף השימוש בתרופות אנטיביוטיות סיסטמיות, רכישות ל-1000 איש לשנה, לפי מין וקבוצת גיל,  מספרים מוחלטים ושיעורים, 2021</t>
  </si>
  <si>
    <t>2020</t>
  </si>
  <si>
    <t>היקף השימוש בתרופות אנטיביוטיות סיסטמיות, רכישות ל-1000 איש לשנה, לפי מין וקבוצת גיל,  מספרים מוחלטים ושיעורים, 2020</t>
  </si>
  <si>
    <t>2019</t>
  </si>
  <si>
    <t>היקף השימוש בתרופות אנטיביוטיות סיסטמיות, רכישות ל-1000 איש לשנה, לפי מין וקבוצת גיל,  מספרים מוחלטים ושיעורים, 2019</t>
  </si>
  <si>
    <t>2018</t>
  </si>
  <si>
    <t>היקף השימוש בתרופות אנטיביוטיות סיסטמיות, רכישות ל-1000 איש לשנה, לפי מין וקבוצת גיל,  מספרים מוחלטים ושיעורים, 2018</t>
  </si>
  <si>
    <t>2017</t>
  </si>
  <si>
    <t>היקף השימוש בתרופות אנטיביוטיות סיסטמיות, רכישות ל-1000 איש לשנה, לפי מין וקבוצת גיל,  מספרים מוחלטים ושיעורים, 2017</t>
  </si>
  <si>
    <t>60+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</si>
</sst>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Arial"/>
      <family val="2"/>
      <scheme val="minor"/>
    </font>
    <font>
      <sz val="14"/>
      <color rgb="FF0000FF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4866A"/>
      </patternFill>
    </fill>
    <fill>
      <patternFill patternType="solid">
        <fgColor rgb="FFE9C0B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3" borderId="0" xfId="0" applyFont="1" applyFill="1"/>
    <xf numFmtId="164" fontId="2" fillId="0" borderId="0" xfId="0" applyNumberFormat="1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E5" sqref="E5"/>
    </sheetView>
  </sheetViews>
  <sheetFormatPr defaultColWidth="10.6640625" defaultRowHeight="14" x14ac:dyDescent="0.3"/>
  <sheetData>
    <row r="1" spans="1:6" ht="18.5" x14ac:dyDescent="0.45">
      <c r="A1" s="1" t="s">
        <v>0</v>
      </c>
    </row>
    <row r="3" spans="1:6" ht="14.5" x14ac:dyDescent="0.35">
      <c r="A3" s="7" t="s">
        <v>1</v>
      </c>
      <c r="B3" s="6"/>
      <c r="C3" s="6"/>
      <c r="D3" s="6"/>
      <c r="E3" s="6"/>
      <c r="F3" s="6"/>
    </row>
    <row r="4" spans="1:6" ht="14.5" x14ac:dyDescent="0.3">
      <c r="C4" s="8" t="s">
        <v>2</v>
      </c>
      <c r="D4" s="6"/>
      <c r="E4" s="6"/>
      <c r="F4" s="6"/>
    </row>
    <row r="5" spans="1:6" ht="14.5" x14ac:dyDescent="0.35">
      <c r="A5" t="s">
        <v>3</v>
      </c>
      <c r="B5" t="s">
        <v>4</v>
      </c>
      <c r="C5" t="s">
        <v>5</v>
      </c>
      <c r="D5" t="s">
        <v>6</v>
      </c>
      <c r="E5" t="s">
        <v>24</v>
      </c>
      <c r="F5" s="2" t="s">
        <v>10</v>
      </c>
    </row>
    <row r="6" spans="1:6" ht="14.5" x14ac:dyDescent="0.35">
      <c r="A6" s="8" t="s">
        <v>7</v>
      </c>
      <c r="B6" s="3" t="s">
        <v>8</v>
      </c>
      <c r="C6" s="3">
        <v>1052615</v>
      </c>
      <c r="D6" s="3">
        <v>1020222</v>
      </c>
      <c r="E6" s="3">
        <v>620826</v>
      </c>
      <c r="F6" s="3">
        <f>SUM(C6:E6)</f>
        <v>2693663</v>
      </c>
    </row>
    <row r="7" spans="1:6" ht="14.5" x14ac:dyDescent="0.35">
      <c r="A7" s="8" t="s">
        <v>7</v>
      </c>
      <c r="B7" s="4" t="s">
        <v>9</v>
      </c>
      <c r="C7" s="4">
        <v>1630386</v>
      </c>
      <c r="D7" s="4">
        <v>2079479</v>
      </c>
      <c r="E7" s="4">
        <v>672926</v>
      </c>
      <c r="F7" s="4">
        <f>SUM(C7:E7)</f>
        <v>4382791</v>
      </c>
    </row>
    <row r="8" spans="1:6" ht="14.5" x14ac:dyDescent="0.35">
      <c r="A8" s="8"/>
      <c r="B8" s="2" t="s">
        <v>11</v>
      </c>
      <c r="C8" s="5">
        <f>C6/C7*1000</f>
        <v>645.62318371232334</v>
      </c>
      <c r="D8" s="5">
        <f>D6/D7*1000</f>
        <v>490.61423558497103</v>
      </c>
      <c r="E8" s="5">
        <f>E6/E7*1000</f>
        <v>922.57692524883862</v>
      </c>
      <c r="F8" s="5">
        <f>F6/F7*1000</f>
        <v>614.59992046164189</v>
      </c>
    </row>
    <row r="9" spans="1:6" ht="14.5" x14ac:dyDescent="0.35">
      <c r="A9" s="8" t="s">
        <v>12</v>
      </c>
      <c r="B9" s="3" t="s">
        <v>8</v>
      </c>
      <c r="C9" s="3">
        <v>1046064</v>
      </c>
      <c r="D9" s="3">
        <v>1835800</v>
      </c>
      <c r="E9" s="3">
        <v>995089</v>
      </c>
      <c r="F9" s="3">
        <f>SUM(C9:E9)</f>
        <v>3876953</v>
      </c>
    </row>
    <row r="10" spans="1:6" ht="14.5" x14ac:dyDescent="0.35">
      <c r="A10" s="8" t="s">
        <v>12</v>
      </c>
      <c r="B10" s="4" t="s">
        <v>9</v>
      </c>
      <c r="C10" s="4">
        <v>1547800</v>
      </c>
      <c r="D10" s="4">
        <v>2150058</v>
      </c>
      <c r="E10" s="4">
        <v>813967</v>
      </c>
      <c r="F10" s="4">
        <f>SUM(C10:E10)</f>
        <v>4511825</v>
      </c>
    </row>
    <row r="11" spans="1:6" ht="14.5" x14ac:dyDescent="0.35">
      <c r="A11" s="8"/>
      <c r="B11" s="2" t="s">
        <v>11</v>
      </c>
      <c r="C11" s="5">
        <f>C9/C10*1000</f>
        <v>675.83925571779298</v>
      </c>
      <c r="D11" s="5">
        <f>D9/D10*1000</f>
        <v>853.83743136231669</v>
      </c>
      <c r="E11" s="5">
        <f>E9/E10*1000</f>
        <v>1222.5176204932141</v>
      </c>
      <c r="F11" s="5">
        <f>F9/F10*1000</f>
        <v>859.28709557662364</v>
      </c>
    </row>
    <row r="12" spans="1:6" ht="14.5" x14ac:dyDescent="0.35">
      <c r="A12" s="8" t="s">
        <v>10</v>
      </c>
      <c r="B12" s="3" t="s">
        <v>8</v>
      </c>
      <c r="C12" s="3">
        <f t="shared" ref="C12:E13" si="0">SUM(C6,C9)</f>
        <v>2098679</v>
      </c>
      <c r="D12" s="3">
        <f t="shared" si="0"/>
        <v>2856022</v>
      </c>
      <c r="E12" s="3">
        <f t="shared" si="0"/>
        <v>1615915</v>
      </c>
      <c r="F12" s="3">
        <f>SUM(C12:E12)</f>
        <v>6570616</v>
      </c>
    </row>
    <row r="13" spans="1:6" ht="14.5" x14ac:dyDescent="0.35">
      <c r="A13" s="8" t="s">
        <v>10</v>
      </c>
      <c r="B13" s="4" t="s">
        <v>9</v>
      </c>
      <c r="C13" s="4">
        <f t="shared" si="0"/>
        <v>3178186</v>
      </c>
      <c r="D13" s="4">
        <f t="shared" si="0"/>
        <v>4229537</v>
      </c>
      <c r="E13" s="4">
        <f t="shared" si="0"/>
        <v>1486893</v>
      </c>
      <c r="F13" s="4">
        <f>SUM(C13:E13)</f>
        <v>8894616</v>
      </c>
    </row>
    <row r="14" spans="1:6" ht="14.5" x14ac:dyDescent="0.35">
      <c r="A14" s="8"/>
      <c r="B14" s="2" t="s">
        <v>11</v>
      </c>
      <c r="C14" s="5">
        <f>C12/C13*1000</f>
        <v>660.33863342170662</v>
      </c>
      <c r="D14" s="5">
        <f>D12/D13*1000</f>
        <v>675.25641695533102</v>
      </c>
      <c r="E14" s="5">
        <f>E12/E13*1000</f>
        <v>1086.7728881634389</v>
      </c>
      <c r="F14" s="5">
        <f>F12/F13*1000</f>
        <v>738.71834377110827</v>
      </c>
    </row>
    <row r="15" spans="1:6" x14ac:dyDescent="0.3">
      <c r="A15" s="6" t="s">
        <v>13</v>
      </c>
      <c r="B15" s="6"/>
      <c r="C15" s="6"/>
      <c r="D15" s="6"/>
      <c r="E15" s="6"/>
      <c r="F15" s="6"/>
    </row>
  </sheetData>
  <mergeCells count="6">
    <mergeCell ref="A15:F15"/>
    <mergeCell ref="A3:F3"/>
    <mergeCell ref="C4:F4"/>
    <mergeCell ref="A6:A8"/>
    <mergeCell ref="A9:A11"/>
    <mergeCell ref="A12:A14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E5" sqref="E5"/>
    </sheetView>
  </sheetViews>
  <sheetFormatPr defaultColWidth="10.6640625" defaultRowHeight="14" x14ac:dyDescent="0.3"/>
  <sheetData>
    <row r="1" spans="1:6" ht="18.5" x14ac:dyDescent="0.45">
      <c r="A1" s="1" t="s">
        <v>14</v>
      </c>
    </row>
    <row r="3" spans="1:6" ht="14.5" x14ac:dyDescent="0.35">
      <c r="A3" s="7" t="s">
        <v>15</v>
      </c>
      <c r="B3" s="6"/>
      <c r="C3" s="6"/>
      <c r="D3" s="6"/>
      <c r="E3" s="6"/>
      <c r="F3" s="6"/>
    </row>
    <row r="4" spans="1:6" ht="14.5" x14ac:dyDescent="0.3">
      <c r="C4" s="8" t="s">
        <v>2</v>
      </c>
      <c r="D4" s="6"/>
      <c r="E4" s="6"/>
      <c r="F4" s="6"/>
    </row>
    <row r="5" spans="1:6" ht="14.5" x14ac:dyDescent="0.35">
      <c r="A5" t="s">
        <v>3</v>
      </c>
      <c r="B5" t="s">
        <v>4</v>
      </c>
      <c r="C5" t="s">
        <v>5</v>
      </c>
      <c r="D5" t="s">
        <v>6</v>
      </c>
      <c r="E5" t="s">
        <v>24</v>
      </c>
      <c r="F5" s="2" t="s">
        <v>10</v>
      </c>
    </row>
    <row r="6" spans="1:6" ht="14.5" x14ac:dyDescent="0.35">
      <c r="A6" s="8" t="s">
        <v>7</v>
      </c>
      <c r="B6" s="3" t="s">
        <v>8</v>
      </c>
      <c r="C6" s="3">
        <v>925919</v>
      </c>
      <c r="D6" s="3">
        <v>936637</v>
      </c>
      <c r="E6" s="3">
        <v>562623</v>
      </c>
      <c r="F6" s="3">
        <f>SUM(C6:E6)</f>
        <v>2425179</v>
      </c>
    </row>
    <row r="7" spans="1:6" ht="14.5" x14ac:dyDescent="0.35">
      <c r="A7" s="8" t="s">
        <v>7</v>
      </c>
      <c r="B7" s="4" t="s">
        <v>9</v>
      </c>
      <c r="C7" s="4">
        <v>1602087</v>
      </c>
      <c r="D7" s="4">
        <v>2035660</v>
      </c>
      <c r="E7" s="4">
        <v>655439</v>
      </c>
      <c r="F7" s="4">
        <f>SUM(C7:E7)</f>
        <v>4293186</v>
      </c>
    </row>
    <row r="8" spans="1:6" ht="14.5" x14ac:dyDescent="0.35">
      <c r="A8" s="8"/>
      <c r="B8" s="2" t="s">
        <v>11</v>
      </c>
      <c r="C8" s="5">
        <f>C6/C7*1000</f>
        <v>577.94551731585113</v>
      </c>
      <c r="D8" s="5">
        <f>D6/D7*1000</f>
        <v>460.11465568906402</v>
      </c>
      <c r="E8" s="5">
        <f>E6/E7*1000</f>
        <v>858.39109360291343</v>
      </c>
      <c r="F8" s="5">
        <f>F6/F7*1000</f>
        <v>564.89027030275417</v>
      </c>
    </row>
    <row r="9" spans="1:6" ht="14.5" x14ac:dyDescent="0.35">
      <c r="A9" s="8" t="s">
        <v>12</v>
      </c>
      <c r="B9" s="3" t="s">
        <v>8</v>
      </c>
      <c r="C9" s="3">
        <v>904008</v>
      </c>
      <c r="D9" s="3">
        <v>1662154</v>
      </c>
      <c r="E9" s="3">
        <v>889348</v>
      </c>
      <c r="F9" s="3">
        <f>SUM(C9:E9)</f>
        <v>3455510</v>
      </c>
    </row>
    <row r="10" spans="1:6" ht="14.5" x14ac:dyDescent="0.35">
      <c r="A10" s="8" t="s">
        <v>12</v>
      </c>
      <c r="B10" s="4" t="s">
        <v>9</v>
      </c>
      <c r="C10" s="4">
        <v>1519983</v>
      </c>
      <c r="D10" s="4">
        <v>2113401</v>
      </c>
      <c r="E10" s="4">
        <v>793008</v>
      </c>
      <c r="F10" s="4">
        <f>SUM(C10:E10)</f>
        <v>4426392</v>
      </c>
    </row>
    <row r="11" spans="1:6" ht="14.5" x14ac:dyDescent="0.35">
      <c r="A11" s="8"/>
      <c r="B11" s="2" t="s">
        <v>11</v>
      </c>
      <c r="C11" s="5">
        <f>C9/C10*1000</f>
        <v>594.74875705846705</v>
      </c>
      <c r="D11" s="5">
        <f>D9/D10*1000</f>
        <v>786.483019550005</v>
      </c>
      <c r="E11" s="5">
        <f>E9/E10*1000</f>
        <v>1121.48679458467</v>
      </c>
      <c r="F11" s="5">
        <f>F9/F10*1000</f>
        <v>780.66063737689751</v>
      </c>
    </row>
    <row r="12" spans="1:6" ht="14.5" x14ac:dyDescent="0.35">
      <c r="A12" s="8" t="s">
        <v>10</v>
      </c>
      <c r="B12" s="3" t="s">
        <v>8</v>
      </c>
      <c r="C12" s="3">
        <f t="shared" ref="C12:E13" si="0">SUM(C6,C9)</f>
        <v>1829927</v>
      </c>
      <c r="D12" s="3">
        <f t="shared" si="0"/>
        <v>2598791</v>
      </c>
      <c r="E12" s="3">
        <f t="shared" si="0"/>
        <v>1451971</v>
      </c>
      <c r="F12" s="3">
        <f>SUM(C12:E12)</f>
        <v>5880689</v>
      </c>
    </row>
    <row r="13" spans="1:6" ht="14.5" x14ac:dyDescent="0.35">
      <c r="A13" s="8" t="s">
        <v>10</v>
      </c>
      <c r="B13" s="4" t="s">
        <v>9</v>
      </c>
      <c r="C13" s="4">
        <f t="shared" si="0"/>
        <v>3122070</v>
      </c>
      <c r="D13" s="4">
        <f t="shared" si="0"/>
        <v>4149061</v>
      </c>
      <c r="E13" s="4">
        <f t="shared" si="0"/>
        <v>1448447</v>
      </c>
      <c r="F13" s="4">
        <f>SUM(C13:E13)</f>
        <v>8719578</v>
      </c>
    </row>
    <row r="14" spans="1:6" ht="14.5" x14ac:dyDescent="0.35">
      <c r="A14" s="8"/>
      <c r="B14" s="2" t="s">
        <v>11</v>
      </c>
      <c r="C14" s="5">
        <f>C12/C13*1000</f>
        <v>586.12619191754186</v>
      </c>
      <c r="D14" s="5">
        <f>D12/D13*1000</f>
        <v>626.35642136859406</v>
      </c>
      <c r="E14" s="5">
        <f>E12/E13*1000</f>
        <v>1002.4329506015755</v>
      </c>
      <c r="F14" s="5">
        <f>F12/F13*1000</f>
        <v>674.4235787557609</v>
      </c>
    </row>
    <row r="15" spans="1:6" x14ac:dyDescent="0.3">
      <c r="A15" s="6" t="s">
        <v>13</v>
      </c>
      <c r="B15" s="6"/>
      <c r="C15" s="6"/>
      <c r="D15" s="6"/>
      <c r="E15" s="6"/>
      <c r="F15" s="6"/>
    </row>
  </sheetData>
  <mergeCells count="6">
    <mergeCell ref="A15:F15"/>
    <mergeCell ref="A3:F3"/>
    <mergeCell ref="C4:F4"/>
    <mergeCell ref="A6:A8"/>
    <mergeCell ref="A9:A11"/>
    <mergeCell ref="A12:A14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E5" sqref="E5"/>
    </sheetView>
  </sheetViews>
  <sheetFormatPr defaultColWidth="10.6640625" defaultRowHeight="14" x14ac:dyDescent="0.3"/>
  <sheetData>
    <row r="1" spans="1:6" ht="18.5" x14ac:dyDescent="0.45">
      <c r="A1" s="1" t="s">
        <v>16</v>
      </c>
    </row>
    <row r="3" spans="1:6" ht="14.5" x14ac:dyDescent="0.35">
      <c r="A3" s="7" t="s">
        <v>17</v>
      </c>
      <c r="B3" s="6"/>
      <c r="C3" s="6"/>
      <c r="D3" s="6"/>
      <c r="E3" s="6"/>
      <c r="F3" s="6"/>
    </row>
    <row r="4" spans="1:6" ht="14.5" x14ac:dyDescent="0.3">
      <c r="C4" s="8" t="s">
        <v>2</v>
      </c>
      <c r="D4" s="6"/>
      <c r="E4" s="6"/>
      <c r="F4" s="6"/>
    </row>
    <row r="5" spans="1:6" ht="14.5" x14ac:dyDescent="0.35">
      <c r="A5" t="s">
        <v>3</v>
      </c>
      <c r="B5" t="s">
        <v>4</v>
      </c>
      <c r="C5" t="s">
        <v>5</v>
      </c>
      <c r="D5" t="s">
        <v>6</v>
      </c>
      <c r="E5" t="s">
        <v>24</v>
      </c>
      <c r="F5" s="2" t="s">
        <v>10</v>
      </c>
    </row>
    <row r="6" spans="1:6" ht="14.5" x14ac:dyDescent="0.35">
      <c r="A6" s="8" t="s">
        <v>7</v>
      </c>
      <c r="B6" s="3" t="s">
        <v>8</v>
      </c>
      <c r="C6" s="3">
        <v>723077</v>
      </c>
      <c r="D6" s="3">
        <v>891337</v>
      </c>
      <c r="E6" s="3">
        <v>537003</v>
      </c>
      <c r="F6" s="3">
        <f>SUM(C6:E6)</f>
        <v>2151417</v>
      </c>
    </row>
    <row r="7" spans="1:6" ht="14.5" x14ac:dyDescent="0.35">
      <c r="A7" s="8" t="s">
        <v>7</v>
      </c>
      <c r="B7" s="4" t="s">
        <v>9</v>
      </c>
      <c r="C7" s="4">
        <v>1587986</v>
      </c>
      <c r="D7" s="4">
        <v>2012457</v>
      </c>
      <c r="E7" s="4">
        <v>639181</v>
      </c>
      <c r="F7" s="4">
        <f>SUM(C7:E7)</f>
        <v>4239624</v>
      </c>
    </row>
    <row r="8" spans="1:6" ht="14.5" x14ac:dyDescent="0.35">
      <c r="A8" s="8"/>
      <c r="B8" s="2" t="s">
        <v>11</v>
      </c>
      <c r="C8" s="5">
        <f>C6/C7*1000</f>
        <v>455.34217556074174</v>
      </c>
      <c r="D8" s="5">
        <f>D6/D7*1000</f>
        <v>442.90983608593876</v>
      </c>
      <c r="E8" s="5">
        <f>E6/E7*1000</f>
        <v>840.14230710862807</v>
      </c>
      <c r="F8" s="5">
        <f>F6/F7*1000</f>
        <v>507.45467050851676</v>
      </c>
    </row>
    <row r="9" spans="1:6" ht="14.5" x14ac:dyDescent="0.35">
      <c r="A9" s="8" t="s">
        <v>12</v>
      </c>
      <c r="B9" s="3" t="s">
        <v>8</v>
      </c>
      <c r="C9" s="3">
        <v>728454</v>
      </c>
      <c r="D9" s="3">
        <v>1565674</v>
      </c>
      <c r="E9" s="3">
        <v>845980</v>
      </c>
      <c r="F9" s="3">
        <f>SUM(C9:E9)</f>
        <v>3140108</v>
      </c>
    </row>
    <row r="10" spans="1:6" ht="14.5" x14ac:dyDescent="0.35">
      <c r="A10" s="8" t="s">
        <v>12</v>
      </c>
      <c r="B10" s="4" t="s">
        <v>9</v>
      </c>
      <c r="C10" s="4">
        <v>1508166</v>
      </c>
      <c r="D10" s="4">
        <v>2093524</v>
      </c>
      <c r="E10" s="4">
        <v>773951</v>
      </c>
      <c r="F10" s="4">
        <f>SUM(C10:E10)</f>
        <v>4375641</v>
      </c>
    </row>
    <row r="11" spans="1:6" ht="14.5" x14ac:dyDescent="0.35">
      <c r="A11" s="8"/>
      <c r="B11" s="2" t="s">
        <v>11</v>
      </c>
      <c r="C11" s="5">
        <f>C9/C10*1000</f>
        <v>483.00651254570118</v>
      </c>
      <c r="D11" s="5">
        <f>D9/D10*1000</f>
        <v>747.86532182100609</v>
      </c>
      <c r="E11" s="5">
        <f>E9/E10*1000</f>
        <v>1093.0666153283605</v>
      </c>
      <c r="F11" s="5">
        <f>F9/F10*1000</f>
        <v>717.63382782088377</v>
      </c>
    </row>
    <row r="12" spans="1:6" ht="14.5" x14ac:dyDescent="0.35">
      <c r="A12" s="8" t="s">
        <v>10</v>
      </c>
      <c r="B12" s="3" t="s">
        <v>8</v>
      </c>
      <c r="C12" s="3">
        <f t="shared" ref="C12:E13" si="0">SUM(C6,C9)</f>
        <v>1451531</v>
      </c>
      <c r="D12" s="3">
        <f t="shared" si="0"/>
        <v>2457011</v>
      </c>
      <c r="E12" s="3">
        <f t="shared" si="0"/>
        <v>1382983</v>
      </c>
      <c r="F12" s="3">
        <f>SUM(C12:E12)</f>
        <v>5291525</v>
      </c>
    </row>
    <row r="13" spans="1:6" ht="14.5" x14ac:dyDescent="0.35">
      <c r="A13" s="8" t="s">
        <v>10</v>
      </c>
      <c r="B13" s="4" t="s">
        <v>9</v>
      </c>
      <c r="C13" s="4">
        <f t="shared" si="0"/>
        <v>3096152</v>
      </c>
      <c r="D13" s="4">
        <f t="shared" si="0"/>
        <v>4105981</v>
      </c>
      <c r="E13" s="4">
        <f t="shared" si="0"/>
        <v>1413132</v>
      </c>
      <c r="F13" s="4">
        <f>SUM(C13:E13)</f>
        <v>8615265</v>
      </c>
    </row>
    <row r="14" spans="1:6" ht="14.5" x14ac:dyDescent="0.35">
      <c r="A14" s="8"/>
      <c r="B14" s="2" t="s">
        <v>11</v>
      </c>
      <c r="C14" s="5">
        <f>C12/C13*1000</f>
        <v>468.81774538200966</v>
      </c>
      <c r="D14" s="5">
        <f>D12/D13*1000</f>
        <v>598.39804421890892</v>
      </c>
      <c r="E14" s="5">
        <f>E12/E13*1000</f>
        <v>978.66512116348645</v>
      </c>
      <c r="F14" s="5">
        <f>F12/F13*1000</f>
        <v>614.20339362747404</v>
      </c>
    </row>
    <row r="15" spans="1:6" x14ac:dyDescent="0.3">
      <c r="A15" s="6" t="s">
        <v>13</v>
      </c>
      <c r="B15" s="6"/>
      <c r="C15" s="6"/>
      <c r="D15" s="6"/>
      <c r="E15" s="6"/>
      <c r="F15" s="6"/>
    </row>
  </sheetData>
  <mergeCells count="6">
    <mergeCell ref="A15:F15"/>
    <mergeCell ref="A3:F3"/>
    <mergeCell ref="C4:F4"/>
    <mergeCell ref="A6:A8"/>
    <mergeCell ref="A9:A11"/>
    <mergeCell ref="A12:A14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workbookViewId="0">
      <selection activeCell="E5" sqref="E5"/>
    </sheetView>
  </sheetViews>
  <sheetFormatPr defaultColWidth="10.6640625" defaultRowHeight="14" x14ac:dyDescent="0.3"/>
  <sheetData>
    <row r="1" spans="1:6" ht="18.5" x14ac:dyDescent="0.45">
      <c r="A1" s="1" t="s">
        <v>18</v>
      </c>
    </row>
    <row r="3" spans="1:6" ht="14.5" x14ac:dyDescent="0.35">
      <c r="A3" s="7" t="s">
        <v>19</v>
      </c>
      <c r="B3" s="6"/>
      <c r="C3" s="6"/>
      <c r="D3" s="6"/>
      <c r="E3" s="6"/>
      <c r="F3" s="6"/>
    </row>
    <row r="4" spans="1:6" ht="14.5" x14ac:dyDescent="0.3">
      <c r="C4" s="8" t="s">
        <v>2</v>
      </c>
      <c r="D4" s="6"/>
      <c r="E4" s="6"/>
      <c r="F4" s="6"/>
    </row>
    <row r="5" spans="1:6" ht="14.5" x14ac:dyDescent="0.35">
      <c r="A5" t="s">
        <v>3</v>
      </c>
      <c r="B5" t="s">
        <v>4</v>
      </c>
      <c r="C5" t="s">
        <v>5</v>
      </c>
      <c r="D5" t="s">
        <v>6</v>
      </c>
      <c r="E5" t="s">
        <v>24</v>
      </c>
      <c r="F5" s="2" t="s">
        <v>10</v>
      </c>
    </row>
    <row r="6" spans="1:6" ht="14.5" x14ac:dyDescent="0.35">
      <c r="A6" s="8" t="s">
        <v>7</v>
      </c>
      <c r="B6" s="3" t="s">
        <v>8</v>
      </c>
      <c r="C6" s="3">
        <v>1184537</v>
      </c>
      <c r="D6" s="3">
        <v>1143684</v>
      </c>
      <c r="E6" s="3">
        <v>664506</v>
      </c>
      <c r="F6" s="3">
        <f>SUM(C6:E6)</f>
        <v>2992727</v>
      </c>
    </row>
    <row r="7" spans="1:6" ht="14.5" x14ac:dyDescent="0.35">
      <c r="A7" s="8" t="s">
        <v>7</v>
      </c>
      <c r="B7" s="4" t="s">
        <v>9</v>
      </c>
      <c r="C7" s="4">
        <v>1659409</v>
      </c>
      <c r="D7" s="4">
        <v>1976260</v>
      </c>
      <c r="E7" s="4">
        <v>626338</v>
      </c>
      <c r="F7" s="4">
        <f>SUM(C7:E7)</f>
        <v>4262007</v>
      </c>
    </row>
    <row r="8" spans="1:6" ht="14.5" x14ac:dyDescent="0.35">
      <c r="A8" s="8"/>
      <c r="B8" s="2" t="s">
        <v>11</v>
      </c>
      <c r="C8" s="5">
        <f>C6/C7*1000</f>
        <v>713.8306469351437</v>
      </c>
      <c r="D8" s="5">
        <f>D6/D7*1000</f>
        <v>578.71130316861138</v>
      </c>
      <c r="E8" s="5">
        <f>E6/E7*1000</f>
        <v>1060.9383431948884</v>
      </c>
      <c r="F8" s="5">
        <f>F6/F7*1000</f>
        <v>702.18725591018506</v>
      </c>
    </row>
    <row r="9" spans="1:6" ht="14.5" x14ac:dyDescent="0.35">
      <c r="A9" s="8" t="s">
        <v>12</v>
      </c>
      <c r="B9" s="3" t="s">
        <v>8</v>
      </c>
      <c r="C9" s="3">
        <v>1178744</v>
      </c>
      <c r="D9" s="3">
        <v>1958505</v>
      </c>
      <c r="E9" s="3">
        <v>1043749</v>
      </c>
      <c r="F9" s="3">
        <f>SUM(C9:E9)</f>
        <v>4180998</v>
      </c>
    </row>
    <row r="10" spans="1:6" ht="14.5" x14ac:dyDescent="0.35">
      <c r="A10" s="8" t="s">
        <v>12</v>
      </c>
      <c r="B10" s="4" t="s">
        <v>9</v>
      </c>
      <c r="C10" s="4">
        <v>1576912</v>
      </c>
      <c r="D10" s="4">
        <v>2060087</v>
      </c>
      <c r="E10" s="4">
        <v>761668</v>
      </c>
      <c r="F10" s="4">
        <f>SUM(C10:E10)</f>
        <v>4398667</v>
      </c>
    </row>
    <row r="11" spans="1:6" ht="14.5" x14ac:dyDescent="0.35">
      <c r="A11" s="8"/>
      <c r="B11" s="2" t="s">
        <v>11</v>
      </c>
      <c r="C11" s="5">
        <f>C9/C10*1000</f>
        <v>747.50144586381487</v>
      </c>
      <c r="D11" s="5">
        <f>D9/D10*1000</f>
        <v>950.69043200602687</v>
      </c>
      <c r="E11" s="5">
        <f>E9/E10*1000</f>
        <v>1370.3463976430676</v>
      </c>
      <c r="F11" s="5">
        <f>F9/F10*1000</f>
        <v>950.51478095523032</v>
      </c>
    </row>
    <row r="12" spans="1:6" ht="14.5" x14ac:dyDescent="0.35">
      <c r="A12" s="8" t="s">
        <v>10</v>
      </c>
      <c r="B12" s="3" t="s">
        <v>8</v>
      </c>
      <c r="C12" s="3">
        <f t="shared" ref="C12:E13" si="0">SUM(C6,C9)</f>
        <v>2363281</v>
      </c>
      <c r="D12" s="3">
        <f t="shared" si="0"/>
        <v>3102189</v>
      </c>
      <c r="E12" s="3">
        <f t="shared" si="0"/>
        <v>1708255</v>
      </c>
      <c r="F12" s="3">
        <f>SUM(C12:E12)</f>
        <v>7173725</v>
      </c>
    </row>
    <row r="13" spans="1:6" ht="14.5" x14ac:dyDescent="0.35">
      <c r="A13" s="8" t="s">
        <v>10</v>
      </c>
      <c r="B13" s="4" t="s">
        <v>9</v>
      </c>
      <c r="C13" s="4">
        <f t="shared" si="0"/>
        <v>3236321</v>
      </c>
      <c r="D13" s="4">
        <f t="shared" si="0"/>
        <v>4036347</v>
      </c>
      <c r="E13" s="4">
        <f t="shared" si="0"/>
        <v>1388006</v>
      </c>
      <c r="F13" s="4">
        <f>SUM(C13:E13)</f>
        <v>8660674</v>
      </c>
    </row>
    <row r="14" spans="1:6" ht="14.5" x14ac:dyDescent="0.35">
      <c r="A14" s="8"/>
      <c r="B14" s="2" t="s">
        <v>11</v>
      </c>
      <c r="C14" s="5">
        <f>C12/C13*1000</f>
        <v>730.23689553662939</v>
      </c>
      <c r="D14" s="5">
        <f>D12/D13*1000</f>
        <v>768.56350556580003</v>
      </c>
      <c r="E14" s="5">
        <f>E12/E13*1000</f>
        <v>1230.7259478705423</v>
      </c>
      <c r="F14" s="5">
        <f>F12/F13*1000</f>
        <v>828.31024467610712</v>
      </c>
    </row>
    <row r="15" spans="1:6" x14ac:dyDescent="0.3">
      <c r="A15" s="6" t="s">
        <v>13</v>
      </c>
      <c r="B15" s="6"/>
      <c r="C15" s="6"/>
      <c r="D15" s="6"/>
      <c r="E15" s="6"/>
      <c r="F15" s="6"/>
    </row>
  </sheetData>
  <mergeCells count="6">
    <mergeCell ref="A15:F15"/>
    <mergeCell ref="A3:F3"/>
    <mergeCell ref="C4:F4"/>
    <mergeCell ref="A6:A8"/>
    <mergeCell ref="A9:A11"/>
    <mergeCell ref="A12:A14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workbookViewId="0">
      <selection activeCell="E5" sqref="E5"/>
    </sheetView>
  </sheetViews>
  <sheetFormatPr defaultColWidth="10.6640625" defaultRowHeight="14" x14ac:dyDescent="0.3"/>
  <sheetData>
    <row r="1" spans="1:6" ht="18.5" x14ac:dyDescent="0.45">
      <c r="A1" s="1" t="s">
        <v>20</v>
      </c>
    </row>
    <row r="3" spans="1:6" ht="14.5" x14ac:dyDescent="0.35">
      <c r="A3" s="7" t="s">
        <v>21</v>
      </c>
      <c r="B3" s="6"/>
      <c r="C3" s="6"/>
      <c r="D3" s="6"/>
      <c r="E3" s="6"/>
      <c r="F3" s="6"/>
    </row>
    <row r="4" spans="1:6" ht="14.5" x14ac:dyDescent="0.3">
      <c r="C4" s="8" t="s">
        <v>2</v>
      </c>
      <c r="D4" s="6"/>
      <c r="E4" s="6"/>
      <c r="F4" s="6"/>
    </row>
    <row r="5" spans="1:6" ht="14.5" x14ac:dyDescent="0.35">
      <c r="A5" t="s">
        <v>3</v>
      </c>
      <c r="B5" t="s">
        <v>4</v>
      </c>
      <c r="C5" t="s">
        <v>5</v>
      </c>
      <c r="D5" t="s">
        <v>6</v>
      </c>
      <c r="E5" t="s">
        <v>24</v>
      </c>
      <c r="F5" s="2" t="s">
        <v>10</v>
      </c>
    </row>
    <row r="6" spans="1:6" ht="14.5" x14ac:dyDescent="0.35">
      <c r="A6" s="8" t="s">
        <v>7</v>
      </c>
      <c r="B6" s="3" t="s">
        <v>8</v>
      </c>
      <c r="C6" s="3">
        <v>527024</v>
      </c>
      <c r="D6" s="3">
        <v>527451</v>
      </c>
      <c r="E6" s="3">
        <v>261204</v>
      </c>
      <c r="F6" s="3">
        <f>SUM(C6:E6)</f>
        <v>1315679</v>
      </c>
    </row>
    <row r="7" spans="1:6" ht="14.5" x14ac:dyDescent="0.35">
      <c r="A7" s="8" t="s">
        <v>7</v>
      </c>
      <c r="B7" s="4" t="s">
        <v>9</v>
      </c>
      <c r="C7" s="4">
        <v>755385</v>
      </c>
      <c r="D7" s="4">
        <v>952190</v>
      </c>
      <c r="E7" s="4">
        <v>259321</v>
      </c>
      <c r="F7" s="4">
        <f>SUM(C7:E7)</f>
        <v>1966896</v>
      </c>
    </row>
    <row r="8" spans="1:6" ht="14.5" x14ac:dyDescent="0.35">
      <c r="A8" s="8"/>
      <c r="B8" s="2" t="s">
        <v>11</v>
      </c>
      <c r="C8" s="5">
        <f>C6/C7*1000</f>
        <v>697.68925779569361</v>
      </c>
      <c r="D8" s="5">
        <f>D6/D7*1000</f>
        <v>553.93461389008496</v>
      </c>
      <c r="E8" s="5">
        <f>E6/E7*1000</f>
        <v>1007.26127078023</v>
      </c>
      <c r="F8" s="5">
        <f>F6/F7*1000</f>
        <v>668.91132017147834</v>
      </c>
    </row>
    <row r="9" spans="1:6" ht="14.5" x14ac:dyDescent="0.35">
      <c r="A9" s="8" t="s">
        <v>12</v>
      </c>
      <c r="B9" s="3" t="s">
        <v>8</v>
      </c>
      <c r="C9" s="3">
        <v>525595</v>
      </c>
      <c r="D9" s="3">
        <v>920202</v>
      </c>
      <c r="E9" s="3">
        <v>391115</v>
      </c>
      <c r="F9" s="3">
        <f>SUM(C9:E9)</f>
        <v>1836912</v>
      </c>
    </row>
    <row r="10" spans="1:6" ht="14.5" x14ac:dyDescent="0.35">
      <c r="A10" s="8" t="s">
        <v>12</v>
      </c>
      <c r="B10" s="4" t="s">
        <v>9</v>
      </c>
      <c r="C10" s="4">
        <v>717038</v>
      </c>
      <c r="D10" s="4">
        <v>999386</v>
      </c>
      <c r="E10" s="4">
        <v>306040</v>
      </c>
      <c r="F10" s="4">
        <f>SUM(C10:E10)</f>
        <v>2022464</v>
      </c>
    </row>
    <row r="11" spans="1:6" ht="14.5" x14ac:dyDescent="0.35">
      <c r="A11" s="8"/>
      <c r="B11" s="2" t="s">
        <v>11</v>
      </c>
      <c r="C11" s="5">
        <f>C9/C10*1000</f>
        <v>733.00857137278638</v>
      </c>
      <c r="D11" s="5">
        <f>D9/D10*1000</f>
        <v>920.76735115360827</v>
      </c>
      <c r="E11" s="5">
        <f>E9/E10*1000</f>
        <v>1277.9865377074893</v>
      </c>
      <c r="F11" s="5">
        <f>F9/F10*1000</f>
        <v>908.25448561754376</v>
      </c>
    </row>
    <row r="12" spans="1:6" ht="14.5" x14ac:dyDescent="0.35">
      <c r="A12" s="8" t="s">
        <v>10</v>
      </c>
      <c r="B12" s="3" t="s">
        <v>8</v>
      </c>
      <c r="C12" s="3">
        <f t="shared" ref="C12:E13" si="0">SUM(C6,C9)</f>
        <v>1052619</v>
      </c>
      <c r="D12" s="3">
        <f t="shared" si="0"/>
        <v>1447653</v>
      </c>
      <c r="E12" s="3">
        <f t="shared" si="0"/>
        <v>652319</v>
      </c>
      <c r="F12" s="3">
        <f>SUM(C12:E12)</f>
        <v>3152591</v>
      </c>
    </row>
    <row r="13" spans="1:6" ht="14.5" x14ac:dyDescent="0.35">
      <c r="A13" s="8" t="s">
        <v>10</v>
      </c>
      <c r="B13" s="4" t="s">
        <v>9</v>
      </c>
      <c r="C13" s="4">
        <f t="shared" si="0"/>
        <v>1472423</v>
      </c>
      <c r="D13" s="4">
        <f t="shared" si="0"/>
        <v>1951576</v>
      </c>
      <c r="E13" s="4">
        <f t="shared" si="0"/>
        <v>565361</v>
      </c>
      <c r="F13" s="4">
        <f>SUM(C13:E13)</f>
        <v>3989360</v>
      </c>
    </row>
    <row r="14" spans="1:6" ht="14.5" x14ac:dyDescent="0.35">
      <c r="A14" s="8"/>
      <c r="B14" s="2" t="s">
        <v>11</v>
      </c>
      <c r="C14" s="5">
        <f>C12/C13*1000</f>
        <v>714.88899589316395</v>
      </c>
      <c r="D14" s="5">
        <f>D12/D13*1000</f>
        <v>741.78663808122258</v>
      </c>
      <c r="E14" s="5">
        <f>E12/E13*1000</f>
        <v>1153.8096897380613</v>
      </c>
      <c r="F14" s="5">
        <f>F12/F13*1000</f>
        <v>790.24981450658754</v>
      </c>
    </row>
    <row r="15" spans="1:6" x14ac:dyDescent="0.3">
      <c r="A15" s="6" t="s">
        <v>13</v>
      </c>
      <c r="B15" s="6"/>
      <c r="C15" s="6"/>
      <c r="D15" s="6"/>
      <c r="E15" s="6"/>
      <c r="F15" s="6"/>
    </row>
  </sheetData>
  <mergeCells count="6">
    <mergeCell ref="A15:F15"/>
    <mergeCell ref="A3:F3"/>
    <mergeCell ref="C4:F4"/>
    <mergeCell ref="A6:A8"/>
    <mergeCell ref="A9:A11"/>
    <mergeCell ref="A12:A14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abSelected="1" workbookViewId="0">
      <selection activeCell="E5" sqref="E5"/>
    </sheetView>
  </sheetViews>
  <sheetFormatPr defaultColWidth="10.6640625" defaultRowHeight="14" x14ac:dyDescent="0.3"/>
  <sheetData>
    <row r="1" spans="1:6" ht="18.5" x14ac:dyDescent="0.45">
      <c r="A1" s="1" t="s">
        <v>22</v>
      </c>
    </row>
    <row r="3" spans="1:6" ht="14.5" x14ac:dyDescent="0.35">
      <c r="A3" s="7" t="s">
        <v>23</v>
      </c>
      <c r="B3" s="6"/>
      <c r="C3" s="6"/>
      <c r="D3" s="6"/>
      <c r="E3" s="6"/>
      <c r="F3" s="6"/>
    </row>
    <row r="4" spans="1:6" ht="14.5" x14ac:dyDescent="0.3">
      <c r="C4" s="8" t="s">
        <v>2</v>
      </c>
      <c r="D4" s="6"/>
      <c r="E4" s="6"/>
      <c r="F4" s="6"/>
    </row>
    <row r="5" spans="1:6" ht="14.5" x14ac:dyDescent="0.35">
      <c r="A5" t="s">
        <v>3</v>
      </c>
      <c r="B5" t="s">
        <v>4</v>
      </c>
      <c r="C5" t="s">
        <v>5</v>
      </c>
      <c r="D5" t="s">
        <v>6</v>
      </c>
      <c r="E5" t="s">
        <v>24</v>
      </c>
      <c r="F5" s="2" t="s">
        <v>10</v>
      </c>
    </row>
    <row r="6" spans="1:6" ht="14.5" x14ac:dyDescent="0.35">
      <c r="A6" s="8" t="s">
        <v>7</v>
      </c>
      <c r="B6" s="3" t="s">
        <v>8</v>
      </c>
      <c r="C6" s="3">
        <v>512363</v>
      </c>
      <c r="D6" s="3">
        <v>505043</v>
      </c>
      <c r="E6" s="3">
        <v>249582</v>
      </c>
      <c r="F6" s="3">
        <f>SUM(C6:E6)</f>
        <v>1266988</v>
      </c>
    </row>
    <row r="7" spans="1:6" ht="14.5" x14ac:dyDescent="0.35">
      <c r="A7" s="8" t="s">
        <v>7</v>
      </c>
      <c r="B7" s="4" t="s">
        <v>9</v>
      </c>
      <c r="C7" s="4">
        <v>744057</v>
      </c>
      <c r="D7" s="4">
        <v>928946</v>
      </c>
      <c r="E7" s="4">
        <v>247766</v>
      </c>
      <c r="F7" s="4">
        <f>SUM(C7:E7)</f>
        <v>1920769</v>
      </c>
    </row>
    <row r="8" spans="1:6" ht="14.5" x14ac:dyDescent="0.35">
      <c r="A8" s="8"/>
      <c r="B8" s="2" t="s">
        <v>11</v>
      </c>
      <c r="C8" s="5">
        <f>C6/C7*1000</f>
        <v>688.60719004054795</v>
      </c>
      <c r="D8" s="5">
        <f>D6/D7*1000</f>
        <v>543.67315215308531</v>
      </c>
      <c r="E8" s="5">
        <f>E6/E7*1000</f>
        <v>1007.3294963796486</v>
      </c>
      <c r="F8" s="5">
        <f>F6/F7*1000</f>
        <v>659.62538962259384</v>
      </c>
    </row>
    <row r="9" spans="1:6" ht="14.5" x14ac:dyDescent="0.35">
      <c r="A9" s="8" t="s">
        <v>12</v>
      </c>
      <c r="B9" s="3" t="s">
        <v>8</v>
      </c>
      <c r="C9" s="3">
        <v>510765</v>
      </c>
      <c r="D9" s="3">
        <v>886662</v>
      </c>
      <c r="E9" s="3">
        <v>372836</v>
      </c>
      <c r="F9" s="3">
        <f>SUM(C9:E9)</f>
        <v>1770263</v>
      </c>
    </row>
    <row r="10" spans="1:6" ht="14.5" x14ac:dyDescent="0.35">
      <c r="A10" s="8" t="s">
        <v>12</v>
      </c>
      <c r="B10" s="4" t="s">
        <v>9</v>
      </c>
      <c r="C10" s="4">
        <v>706673</v>
      </c>
      <c r="D10" s="4">
        <v>979976</v>
      </c>
      <c r="E10" s="4">
        <v>293265</v>
      </c>
      <c r="F10" s="4">
        <f>SUM(C10:E10)</f>
        <v>1979914</v>
      </c>
    </row>
    <row r="11" spans="1:6" ht="14.5" x14ac:dyDescent="0.35">
      <c r="A11" s="8"/>
      <c r="B11" s="2" t="s">
        <v>11</v>
      </c>
      <c r="C11" s="5">
        <f>C9/C10*1000</f>
        <v>722.77418268421184</v>
      </c>
      <c r="D11" s="5">
        <f>D9/D10*1000</f>
        <v>904.77930071756862</v>
      </c>
      <c r="E11" s="5">
        <f>E9/E10*1000</f>
        <v>1271.3279798134793</v>
      </c>
      <c r="F11" s="5">
        <f>F9/F10*1000</f>
        <v>894.11105734895557</v>
      </c>
    </row>
    <row r="12" spans="1:6" ht="14.5" x14ac:dyDescent="0.35">
      <c r="A12" s="8" t="s">
        <v>10</v>
      </c>
      <c r="B12" s="3" t="s">
        <v>8</v>
      </c>
      <c r="C12" s="3">
        <f t="shared" ref="C12:E13" si="0">SUM(C6,C9)</f>
        <v>1023128</v>
      </c>
      <c r="D12" s="3">
        <f t="shared" si="0"/>
        <v>1391705</v>
      </c>
      <c r="E12" s="3">
        <f t="shared" si="0"/>
        <v>622418</v>
      </c>
      <c r="F12" s="3">
        <f>SUM(C12:E12)</f>
        <v>3037251</v>
      </c>
    </row>
    <row r="13" spans="1:6" ht="14.5" x14ac:dyDescent="0.35">
      <c r="A13" s="8" t="s">
        <v>10</v>
      </c>
      <c r="B13" s="4" t="s">
        <v>9</v>
      </c>
      <c r="C13" s="4">
        <f t="shared" si="0"/>
        <v>1450730</v>
      </c>
      <c r="D13" s="4">
        <f t="shared" si="0"/>
        <v>1908922</v>
      </c>
      <c r="E13" s="4">
        <f t="shared" si="0"/>
        <v>541031</v>
      </c>
      <c r="F13" s="4">
        <f>SUM(C13:E13)</f>
        <v>3900683</v>
      </c>
    </row>
    <row r="14" spans="1:6" ht="14.5" x14ac:dyDescent="0.35">
      <c r="A14" s="8"/>
      <c r="B14" s="2" t="s">
        <v>11</v>
      </c>
      <c r="C14" s="5">
        <f>C12/C13*1000</f>
        <v>705.25046011318432</v>
      </c>
      <c r="D14" s="5">
        <f>D12/D13*1000</f>
        <v>729.0528371510203</v>
      </c>
      <c r="E14" s="5">
        <f>E12/E13*1000</f>
        <v>1150.4294578314366</v>
      </c>
      <c r="F14" s="5">
        <f>F12/F13*1000</f>
        <v>778.64594482556004</v>
      </c>
    </row>
    <row r="15" spans="1:6" x14ac:dyDescent="0.3">
      <c r="A15" s="6" t="s">
        <v>13</v>
      </c>
      <c r="B15" s="6"/>
      <c r="C15" s="6"/>
      <c r="D15" s="6"/>
      <c r="E15" s="6"/>
      <c r="F15" s="6"/>
    </row>
  </sheetData>
  <mergeCells count="6">
    <mergeCell ref="A15:F15"/>
    <mergeCell ref="A3:F3"/>
    <mergeCell ref="C4:F4"/>
    <mergeCell ref="A6:A8"/>
    <mergeCell ref="A9:A11"/>
    <mergeCell ref="A12:A14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2022</vt:lpstr>
      <vt:lpstr>2021</vt:lpstr>
      <vt:lpstr>2020</vt:lpstr>
      <vt:lpstr>2019</vt:lpstr>
      <vt:lpstr>2018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Bracha</dc:creator>
  <cp:lastModifiedBy>Avital Yunerman</cp:lastModifiedBy>
  <dcterms:created xsi:type="dcterms:W3CDTF">2024-01-11T10:08:12Z</dcterms:created>
  <dcterms:modified xsi:type="dcterms:W3CDTF">2024-02-07T10:42:01Z</dcterms:modified>
</cp:coreProperties>
</file>